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lajar FPEND\Documents\"/>
    </mc:Choice>
  </mc:AlternateContent>
  <bookViews>
    <workbookView xWindow="0" yWindow="0" windowWidth="28800" windowHeight="12435"/>
  </bookViews>
  <sheets>
    <sheet name="Chart1" sheetId="2" r:id="rId1"/>
    <sheet name="Sheet1" sheetId="1" r:id="rId2"/>
  </sheets>
  <definedNames>
    <definedName name="AA">Sheet1!$O$6:$P$11</definedName>
    <definedName name="BB">Sheet1!$O$6:$P$11</definedName>
    <definedName name="MARKA">Sheet1!$O$6:$P$11</definedName>
    <definedName name="MARKAH">Sheet1!$O$6:$P$11</definedName>
    <definedName name="MARKAH2">Sheet1!$O$6:$P$11</definedName>
    <definedName name="MARKS">Sheet1!$O$6:$P$11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C38" i="1"/>
  <c r="C39" i="1"/>
  <c r="C40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6" i="1"/>
  <c r="F7" i="1"/>
  <c r="F8" i="1"/>
  <c r="F9" i="1"/>
  <c r="M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D7" i="1"/>
  <c r="D8" i="1"/>
  <c r="M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6" i="1"/>
  <c r="C30" i="1"/>
  <c r="E32" i="1"/>
  <c r="I32" i="1"/>
  <c r="K32" i="1"/>
  <c r="C32" i="1"/>
  <c r="E31" i="1"/>
  <c r="I31" i="1"/>
  <c r="K31" i="1"/>
  <c r="C31" i="1"/>
  <c r="E30" i="1"/>
  <c r="I30" i="1"/>
  <c r="K30" i="1"/>
  <c r="C29" i="1"/>
  <c r="E29" i="1"/>
  <c r="I29" i="1"/>
  <c r="K29" i="1"/>
  <c r="E28" i="1"/>
  <c r="I28" i="1"/>
  <c r="K28" i="1"/>
  <c r="C28" i="1"/>
  <c r="E27" i="1"/>
  <c r="I27" i="1"/>
  <c r="K27" i="1"/>
  <c r="C27" i="1"/>
  <c r="M14" i="1"/>
  <c r="M25" i="1" l="1"/>
  <c r="M17" i="1"/>
  <c r="M20" i="1"/>
  <c r="M12" i="1"/>
  <c r="M22" i="1"/>
  <c r="M19" i="1"/>
  <c r="M18" i="1"/>
  <c r="M24" i="1"/>
  <c r="M21" i="1"/>
  <c r="M13" i="1"/>
  <c r="M16" i="1"/>
  <c r="M11" i="1"/>
  <c r="M10" i="1"/>
  <c r="M7" i="1"/>
  <c r="M15" i="1"/>
  <c r="M23" i="1"/>
  <c r="G31" i="1"/>
  <c r="G27" i="1"/>
  <c r="G28" i="1"/>
  <c r="G30" i="1"/>
  <c r="G29" i="1"/>
  <c r="G32" i="1"/>
  <c r="M6" i="1"/>
  <c r="M32" i="1" l="1"/>
  <c r="M31" i="1"/>
  <c r="M28" i="1"/>
  <c r="M30" i="1"/>
  <c r="M27" i="1"/>
  <c r="M29" i="1"/>
</calcChain>
</file>

<file path=xl/sharedStrings.xml><?xml version="1.0" encoding="utf-8"?>
<sst xmlns="http://schemas.openxmlformats.org/spreadsheetml/2006/main" count="61" uniqueCount="45">
  <si>
    <t xml:space="preserve">NAMA </t>
  </si>
  <si>
    <t>BM</t>
  </si>
  <si>
    <t>MT</t>
  </si>
  <si>
    <t>SN</t>
  </si>
  <si>
    <t>ADAM</t>
  </si>
  <si>
    <t>NAUFAL</t>
  </si>
  <si>
    <t>MIKAEL</t>
  </si>
  <si>
    <t>RAYYAN</t>
  </si>
  <si>
    <t>DANIEL</t>
  </si>
  <si>
    <t>RAYMOND</t>
  </si>
  <si>
    <t>RAJU</t>
  </si>
  <si>
    <t>RAKIN</t>
  </si>
  <si>
    <t>SHAHRIL</t>
  </si>
  <si>
    <t>ARISSA</t>
  </si>
  <si>
    <t xml:space="preserve">MEA </t>
  </si>
  <si>
    <t>MIMI</t>
  </si>
  <si>
    <t>JENNICE</t>
  </si>
  <si>
    <t>MELINDA</t>
  </si>
  <si>
    <t>ADILLAH</t>
  </si>
  <si>
    <t>PI/PM</t>
  </si>
  <si>
    <t xml:space="preserve"> </t>
  </si>
  <si>
    <t>JUMLAH</t>
  </si>
  <si>
    <t>KEDUDUKAN</t>
  </si>
  <si>
    <t>MHALA</t>
  </si>
  <si>
    <t>AZIRA</t>
  </si>
  <si>
    <t>AINEENA</t>
  </si>
  <si>
    <t>AYUNI</t>
  </si>
  <si>
    <t>ANIS</t>
  </si>
  <si>
    <t>BI</t>
  </si>
  <si>
    <t xml:space="preserve">MARKAH TERTINGGI </t>
  </si>
  <si>
    <t>MARKAH TERENDAH</t>
  </si>
  <si>
    <t>MARKAH PURATA</t>
  </si>
  <si>
    <t>SISIHAN PIAWAI</t>
  </si>
  <si>
    <t>TITIK TENGAH</t>
  </si>
  <si>
    <t>MOD</t>
  </si>
  <si>
    <t>GRADE</t>
  </si>
  <si>
    <t>MARKAH</t>
  </si>
  <si>
    <t>GRED</t>
  </si>
  <si>
    <t>E</t>
  </si>
  <si>
    <t>D</t>
  </si>
  <si>
    <t>C</t>
  </si>
  <si>
    <t>B</t>
  </si>
  <si>
    <t>A</t>
  </si>
  <si>
    <t>KEPUTUSAN AKHIR PEPERIKSAAN 2016</t>
  </si>
  <si>
    <t>SEKOLAH KEBANGSAAN BANDAR BARU BANGI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</si>
</sst>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1" xfId="1" applyBorder="1" applyAlignment="1">
      <alignment horizontal="left"/>
    </xf>
    <xf numFmtId="0" fontId="2" fillId="3" borderId="1" xfId="2" applyBorder="1" applyAlignment="1">
      <alignment horizontal="center"/>
    </xf>
    <xf numFmtId="0" fontId="2" fillId="3" borderId="1" xfId="2" applyBorder="1"/>
    <xf numFmtId="0" fontId="2" fillId="3" borderId="1" xfId="2" applyBorder="1" applyAlignment="1">
      <alignment horizontal="left"/>
    </xf>
    <xf numFmtId="2" fontId="2" fillId="3" borderId="1" xfId="2" applyNumberFormat="1" applyBorder="1" applyAlignment="1">
      <alignment horizontal="center"/>
    </xf>
    <xf numFmtId="164" fontId="2" fillId="3" borderId="1" xfId="2" applyNumberFormat="1" applyBorder="1" applyAlignment="1">
      <alignment horizontal="center"/>
    </xf>
    <xf numFmtId="0" fontId="1" fillId="2" borderId="2" xfId="1" applyBorder="1"/>
    <xf numFmtId="0" fontId="2" fillId="3" borderId="2" xfId="2" applyBorder="1"/>
    <xf numFmtId="0" fontId="0" fillId="0" borderId="0" xfId="0" applyAlignment="1">
      <alignment horizontal="centerContinuous"/>
    </xf>
  </cellXfs>
  <cellStyles count="3">
    <cellStyle name="Accent6" xfId="2" builtinId="49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ANALISIS KEPUTUSAN PEPERIKSAAN AKHIR 2015</a:t>
            </a:r>
          </a:p>
          <a:p>
            <a:pPr>
              <a:defRPr/>
            </a:pPr>
            <a:r>
              <a:rPr lang="en-US"/>
              <a:t>SEKOLAH BANDAR BARU BANGI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Sheet1!$C$36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Sheet1!$C$37:$C$41</c:f>
              <c:numCache>
                <c:formatCode>General</c:formatCode>
                <c:ptCount val="5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Sheet1!$D$36</c:f>
              <c:strCache>
                <c:ptCount val="1"/>
                <c:pt idx="0">
                  <c:v>BI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Sheet1!$D$37:$D$41</c:f>
              <c:numCache>
                <c:formatCode>General</c:formatCode>
                <c:ptCount val="5"/>
                <c:pt idx="0">
                  <c:v>8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Sheet1!$E$36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Sheet1!$E$37:$E$41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Sheet1!$F$36</c:f>
              <c:strCache>
                <c:ptCount val="1"/>
                <c:pt idx="0">
                  <c:v>SN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Sheet1!$F$37:$F$41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Sheet1!$G$36</c:f>
              <c:strCache>
                <c:ptCount val="1"/>
                <c:pt idx="0">
                  <c:v>PI/PM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Sheet1!$B$37:$B$41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Sheet1!$G$37:$G$41</c:f>
              <c:numCache>
                <c:formatCode>General</c:formatCode>
                <c:ptCount val="5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3218608"/>
        <c:axId val="2093219152"/>
      </c:barChart>
      <c:catAx>
        <c:axId val="209321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219152"/>
        <c:crosses val="autoZero"/>
        <c:auto val="1"/>
        <c:lblAlgn val="ctr"/>
        <c:lblOffset val="100"/>
        <c:noMultiLvlLbl val="0"/>
      </c:catAx>
      <c:valAx>
        <c:axId val="20932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21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O45" sqref="O45"/>
    </sheetView>
  </sheetViews>
  <sheetFormatPr defaultRowHeight="15" x14ac:dyDescent="0.25"/>
  <cols>
    <col min="1" max="1" width="12.7109375" customWidth="1"/>
    <col min="2" max="2" width="20.7109375" style="1" customWidth="1"/>
    <col min="3" max="3" width="10.5703125" style="1" bestFit="1" customWidth="1"/>
    <col min="4" max="4" width="10.5703125" style="1" customWidth="1"/>
    <col min="5" max="6" width="10.5703125" style="1" bestFit="1" customWidth="1"/>
    <col min="7" max="7" width="12.5703125" customWidth="1"/>
    <col min="8" max="9" width="10.5703125" bestFit="1" customWidth="1"/>
    <col min="11" max="11" width="11.42578125" customWidth="1"/>
    <col min="13" max="13" width="9.28515625" customWidth="1"/>
  </cols>
  <sheetData>
    <row r="1" spans="1:16" x14ac:dyDescent="0.25">
      <c r="A1" s="12" t="s">
        <v>43</v>
      </c>
      <c r="B1" s="12"/>
      <c r="C1" s="12"/>
      <c r="D1" s="12"/>
      <c r="E1" s="12"/>
      <c r="F1" s="12"/>
      <c r="G1" s="12"/>
      <c r="H1" s="12"/>
      <c r="I1" t="s">
        <v>20</v>
      </c>
    </row>
    <row r="2" spans="1:16" x14ac:dyDescent="0.25">
      <c r="A2" s="12" t="s">
        <v>44</v>
      </c>
      <c r="B2" s="12"/>
      <c r="C2" s="12"/>
      <c r="D2" s="12"/>
      <c r="E2" s="12"/>
      <c r="F2" s="12"/>
      <c r="G2" s="12"/>
      <c r="H2" s="12"/>
    </row>
    <row r="3" spans="1:16" x14ac:dyDescent="0.25">
      <c r="B3"/>
      <c r="G3" s="1"/>
      <c r="H3" s="1"/>
    </row>
    <row r="4" spans="1:16" x14ac:dyDescent="0.25">
      <c r="B4"/>
      <c r="G4" s="1"/>
      <c r="H4" s="1"/>
    </row>
    <row r="5" spans="1:16" x14ac:dyDescent="0.25">
      <c r="A5" s="5" t="s">
        <v>22</v>
      </c>
      <c r="B5" s="6" t="s">
        <v>0</v>
      </c>
      <c r="C5" s="5" t="s">
        <v>1</v>
      </c>
      <c r="D5" s="5" t="s">
        <v>35</v>
      </c>
      <c r="E5" s="5" t="s">
        <v>28</v>
      </c>
      <c r="F5" s="5" t="s">
        <v>35</v>
      </c>
      <c r="G5" s="5" t="s">
        <v>2</v>
      </c>
      <c r="H5" s="5" t="s">
        <v>35</v>
      </c>
      <c r="I5" s="5" t="s">
        <v>3</v>
      </c>
      <c r="J5" s="5" t="s">
        <v>35</v>
      </c>
      <c r="K5" s="5" t="s">
        <v>19</v>
      </c>
      <c r="L5" s="5" t="s">
        <v>35</v>
      </c>
      <c r="M5" s="5" t="s">
        <v>21</v>
      </c>
    </row>
    <row r="6" spans="1:16" x14ac:dyDescent="0.25">
      <c r="A6" s="2">
        <v>1</v>
      </c>
      <c r="B6" s="3" t="s">
        <v>16</v>
      </c>
      <c r="C6" s="2">
        <v>23</v>
      </c>
      <c r="D6" s="5" t="str">
        <f>VLOOKUP(C6,MARKAH,2,TRUE)</f>
        <v>E</v>
      </c>
      <c r="E6" s="2">
        <v>24</v>
      </c>
      <c r="F6" s="5" t="str">
        <f>VLOOKUP(E6,MARKS,2,TRUE)</f>
        <v>E</v>
      </c>
      <c r="G6" s="2">
        <v>25</v>
      </c>
      <c r="H6" s="5" t="str">
        <f>VLOOKUP(G6,MARKA,2,TRUE)</f>
        <v>E</v>
      </c>
      <c r="I6" s="2">
        <v>26</v>
      </c>
      <c r="J6" s="5" t="str">
        <f>VLOOKUP(I6,AA,2,TRUE)</f>
        <v>E</v>
      </c>
      <c r="K6" s="2">
        <v>27</v>
      </c>
      <c r="L6" s="5" t="str">
        <f>VLOOKUP(K6,BB,2,TRUE)</f>
        <v>E</v>
      </c>
      <c r="M6" s="2">
        <f>SUM(C6:K6)</f>
        <v>125</v>
      </c>
      <c r="O6" s="1" t="s">
        <v>36</v>
      </c>
      <c r="P6" s="1" t="s">
        <v>37</v>
      </c>
    </row>
    <row r="7" spans="1:16" x14ac:dyDescent="0.25">
      <c r="A7" s="2">
        <v>2</v>
      </c>
      <c r="B7" s="3" t="s">
        <v>12</v>
      </c>
      <c r="C7" s="2">
        <v>34</v>
      </c>
      <c r="D7" s="5" t="str">
        <f>VLOOKUP(C7,MARKAH,2,TRUE)</f>
        <v>E</v>
      </c>
      <c r="E7" s="2">
        <v>35</v>
      </c>
      <c r="F7" s="5" t="str">
        <f>VLOOKUP(E7,MARKS,2,TRUE)</f>
        <v>E</v>
      </c>
      <c r="G7" s="2">
        <v>36</v>
      </c>
      <c r="H7" s="5" t="str">
        <f>VLOOKUP(G7,MARKA,2,TRUE)</f>
        <v>E</v>
      </c>
      <c r="I7" s="2">
        <v>37</v>
      </c>
      <c r="J7" s="5" t="str">
        <f>VLOOKUP(I7,AA,2,TRUE)</f>
        <v>E</v>
      </c>
      <c r="K7" s="2">
        <v>38</v>
      </c>
      <c r="L7" s="5" t="str">
        <f>VLOOKUP(K7,BB,2,TRUE)</f>
        <v>E</v>
      </c>
      <c r="M7" s="2">
        <f>SUM(C7:K7)</f>
        <v>180</v>
      </c>
      <c r="O7" s="1">
        <v>0</v>
      </c>
      <c r="P7" s="1" t="s">
        <v>38</v>
      </c>
    </row>
    <row r="8" spans="1:16" x14ac:dyDescent="0.25">
      <c r="A8" s="2">
        <v>3</v>
      </c>
      <c r="B8" s="3" t="s">
        <v>9</v>
      </c>
      <c r="C8" s="2">
        <v>50</v>
      </c>
      <c r="D8" s="5" t="str">
        <f>VLOOKUP(C8,MARKAH,2,TRUE)</f>
        <v>C</v>
      </c>
      <c r="E8" s="2">
        <v>51</v>
      </c>
      <c r="F8" s="5" t="str">
        <f>VLOOKUP(E8,MARKS,2,TRUE)</f>
        <v>C</v>
      </c>
      <c r="G8" s="2">
        <v>52</v>
      </c>
      <c r="H8" s="5" t="str">
        <f>VLOOKUP(G8,MARKA,2,TRUE)</f>
        <v>C</v>
      </c>
      <c r="I8" s="2">
        <v>53</v>
      </c>
      <c r="J8" s="5" t="str">
        <f>VLOOKUP(I8,AA,2,TRUE)</f>
        <v>C</v>
      </c>
      <c r="K8" s="2">
        <v>54</v>
      </c>
      <c r="L8" s="5" t="str">
        <f>VLOOKUP(K8,BB,2,TRUE)</f>
        <v>C</v>
      </c>
      <c r="M8" s="2">
        <f>SUM(C8:K8)</f>
        <v>260</v>
      </c>
      <c r="O8" s="1">
        <v>40</v>
      </c>
      <c r="P8" s="1" t="s">
        <v>39</v>
      </c>
    </row>
    <row r="9" spans="1:16" x14ac:dyDescent="0.25">
      <c r="A9" s="2">
        <v>4</v>
      </c>
      <c r="B9" s="3" t="s">
        <v>17</v>
      </c>
      <c r="C9" s="2">
        <v>55</v>
      </c>
      <c r="D9" s="5" t="str">
        <f>VLOOKUP(C9,MARKAH,2,TRUE)</f>
        <v>C</v>
      </c>
      <c r="E9" s="2">
        <v>56</v>
      </c>
      <c r="F9" s="5" t="str">
        <f>VLOOKUP(E9,MARKS,2,TRUE)</f>
        <v>C</v>
      </c>
      <c r="G9" s="2">
        <v>57</v>
      </c>
      <c r="H9" s="5" t="str">
        <f>VLOOKUP(G9,MARKA,2,TRUE)</f>
        <v>C</v>
      </c>
      <c r="I9" s="2">
        <v>58</v>
      </c>
      <c r="J9" s="5" t="str">
        <f>VLOOKUP(I9,AA,2,TRUE)</f>
        <v>C</v>
      </c>
      <c r="K9" s="2">
        <v>59</v>
      </c>
      <c r="L9" s="5" t="str">
        <f>VLOOKUP(K9,BB,2,TRUE)</f>
        <v>C</v>
      </c>
      <c r="M9" s="2">
        <f>SUM(C9:K9)</f>
        <v>285</v>
      </c>
      <c r="O9" s="1">
        <v>50</v>
      </c>
      <c r="P9" s="1" t="s">
        <v>40</v>
      </c>
    </row>
    <row r="10" spans="1:16" x14ac:dyDescent="0.25">
      <c r="A10" s="2">
        <v>5</v>
      </c>
      <c r="B10" s="3" t="s">
        <v>10</v>
      </c>
      <c r="C10" s="2">
        <v>62</v>
      </c>
      <c r="D10" s="5" t="str">
        <f>VLOOKUP(C10,MARKAH,2,TRUE)</f>
        <v>C</v>
      </c>
      <c r="E10" s="2">
        <v>63</v>
      </c>
      <c r="F10" s="5" t="str">
        <f>VLOOKUP(E10,MARKS,2,TRUE)</f>
        <v>C</v>
      </c>
      <c r="G10" s="2">
        <v>64</v>
      </c>
      <c r="H10" s="5" t="str">
        <f>VLOOKUP(G10,MARKA,2,TRUE)</f>
        <v>C</v>
      </c>
      <c r="I10" s="2">
        <v>65</v>
      </c>
      <c r="J10" s="5" t="str">
        <f>VLOOKUP(I10,AA,2,TRUE)</f>
        <v>C</v>
      </c>
      <c r="K10" s="2">
        <v>66</v>
      </c>
      <c r="L10" s="5" t="str">
        <f>VLOOKUP(K10,BB,2,TRUE)</f>
        <v>C</v>
      </c>
      <c r="M10" s="2">
        <f>SUM(C10:K10)</f>
        <v>320</v>
      </c>
      <c r="O10" s="1">
        <v>70</v>
      </c>
      <c r="P10" s="1" t="s">
        <v>41</v>
      </c>
    </row>
    <row r="11" spans="1:16" x14ac:dyDescent="0.25">
      <c r="A11" s="2">
        <v>6</v>
      </c>
      <c r="B11" s="3" t="s">
        <v>14</v>
      </c>
      <c r="C11" s="2">
        <v>66</v>
      </c>
      <c r="D11" s="5" t="str">
        <f>VLOOKUP(C11,MARKAH,2,TRUE)</f>
        <v>C</v>
      </c>
      <c r="E11" s="2">
        <v>67</v>
      </c>
      <c r="F11" s="5" t="str">
        <f>VLOOKUP(E11,MARKS,2,TRUE)</f>
        <v>C</v>
      </c>
      <c r="G11" s="2">
        <v>68</v>
      </c>
      <c r="H11" s="5" t="str">
        <f>VLOOKUP(G11,MARKA,2,TRUE)</f>
        <v>C</v>
      </c>
      <c r="I11" s="2">
        <v>69</v>
      </c>
      <c r="J11" s="5" t="str">
        <f>VLOOKUP(I11,AA,2,TRUE)</f>
        <v>C</v>
      </c>
      <c r="K11" s="2">
        <v>70</v>
      </c>
      <c r="L11" s="5" t="str">
        <f>VLOOKUP(K11,BB,2,TRUE)</f>
        <v>B</v>
      </c>
      <c r="M11" s="2">
        <f>SUM(C11:K11)</f>
        <v>340</v>
      </c>
      <c r="O11" s="1">
        <v>80</v>
      </c>
      <c r="P11" s="1" t="s">
        <v>42</v>
      </c>
    </row>
    <row r="12" spans="1:16" x14ac:dyDescent="0.25">
      <c r="A12" s="2">
        <v>7</v>
      </c>
      <c r="B12" s="3" t="s">
        <v>7</v>
      </c>
      <c r="C12" s="2">
        <v>68</v>
      </c>
      <c r="D12" s="5" t="str">
        <f>VLOOKUP(C12,MARKAH,2,TRUE)</f>
        <v>C</v>
      </c>
      <c r="E12" s="2">
        <v>69</v>
      </c>
      <c r="F12" s="5" t="str">
        <f>VLOOKUP(E12,MARKS,2,TRUE)</f>
        <v>C</v>
      </c>
      <c r="G12" s="2">
        <v>70</v>
      </c>
      <c r="H12" s="5" t="str">
        <f>VLOOKUP(G12,MARKA,2,TRUE)</f>
        <v>B</v>
      </c>
      <c r="I12" s="2">
        <v>71</v>
      </c>
      <c r="J12" s="5" t="str">
        <f>VLOOKUP(I12,AA,2,TRUE)</f>
        <v>B</v>
      </c>
      <c r="K12" s="2">
        <v>72</v>
      </c>
      <c r="L12" s="5" t="str">
        <f>VLOOKUP(K12,BB,2,TRUE)</f>
        <v>B</v>
      </c>
      <c r="M12" s="2">
        <f>SUM(C12:K12)</f>
        <v>350</v>
      </c>
    </row>
    <row r="13" spans="1:16" x14ac:dyDescent="0.25">
      <c r="A13" s="2">
        <v>8</v>
      </c>
      <c r="B13" s="3" t="s">
        <v>6</v>
      </c>
      <c r="C13" s="2">
        <v>70</v>
      </c>
      <c r="D13" s="5" t="str">
        <f>VLOOKUP(C13,MARKAH,2,TRUE)</f>
        <v>B</v>
      </c>
      <c r="E13" s="2">
        <v>71</v>
      </c>
      <c r="F13" s="5" t="str">
        <f>VLOOKUP(E13,MARKS,2,TRUE)</f>
        <v>B</v>
      </c>
      <c r="G13" s="2">
        <v>72</v>
      </c>
      <c r="H13" s="5" t="str">
        <f>VLOOKUP(G13,MARKA,2,TRUE)</f>
        <v>B</v>
      </c>
      <c r="I13" s="2">
        <v>73</v>
      </c>
      <c r="J13" s="5" t="str">
        <f>VLOOKUP(I13,AA,2,TRUE)</f>
        <v>B</v>
      </c>
      <c r="K13" s="2">
        <v>74</v>
      </c>
      <c r="L13" s="5" t="str">
        <f>VLOOKUP(K13,BB,2,TRUE)</f>
        <v>B</v>
      </c>
      <c r="M13" s="2">
        <f>SUM(C13:K13)</f>
        <v>360</v>
      </c>
    </row>
    <row r="14" spans="1:16" x14ac:dyDescent="0.25">
      <c r="A14" s="2">
        <v>9</v>
      </c>
      <c r="B14" s="3" t="s">
        <v>5</v>
      </c>
      <c r="C14" s="2">
        <v>75</v>
      </c>
      <c r="D14" s="5" t="str">
        <f>VLOOKUP(C14,MARKAH,2,TRUE)</f>
        <v>B</v>
      </c>
      <c r="E14" s="2">
        <v>76</v>
      </c>
      <c r="F14" s="5" t="str">
        <f>VLOOKUP(E14,MARKS,2,TRUE)</f>
        <v>B</v>
      </c>
      <c r="G14" s="2">
        <v>77</v>
      </c>
      <c r="H14" s="5" t="str">
        <f>VLOOKUP(G14,MARKA,2,TRUE)</f>
        <v>B</v>
      </c>
      <c r="I14" s="2">
        <v>78</v>
      </c>
      <c r="J14" s="5" t="str">
        <f>VLOOKUP(I14,AA,2,TRUE)</f>
        <v>B</v>
      </c>
      <c r="K14" s="2">
        <v>79</v>
      </c>
      <c r="L14" s="5" t="str">
        <f>VLOOKUP(K14,BB,2,TRUE)</f>
        <v>B</v>
      </c>
      <c r="M14" s="2">
        <f>SUM(C14:K14)</f>
        <v>385</v>
      </c>
    </row>
    <row r="15" spans="1:16" x14ac:dyDescent="0.25">
      <c r="A15" s="2">
        <v>10</v>
      </c>
      <c r="B15" s="3" t="s">
        <v>4</v>
      </c>
      <c r="C15" s="2">
        <v>80</v>
      </c>
      <c r="D15" s="5" t="str">
        <f>VLOOKUP(C15,MARKAH,2,TRUE)</f>
        <v>A</v>
      </c>
      <c r="E15" s="2">
        <v>81</v>
      </c>
      <c r="F15" s="5" t="str">
        <f>VLOOKUP(E15,MARKS,2,TRUE)</f>
        <v>A</v>
      </c>
      <c r="G15" s="2">
        <v>82</v>
      </c>
      <c r="H15" s="5" t="str">
        <f>VLOOKUP(G15,MARKA,2,TRUE)</f>
        <v>A</v>
      </c>
      <c r="I15" s="2">
        <v>83</v>
      </c>
      <c r="J15" s="5" t="str">
        <f>VLOOKUP(I15,AA,2,TRUE)</f>
        <v>A</v>
      </c>
      <c r="K15" s="2">
        <v>84</v>
      </c>
      <c r="L15" s="5" t="str">
        <f>VLOOKUP(K15,BB,2,TRUE)</f>
        <v>A</v>
      </c>
      <c r="M15" s="2">
        <f>SUM(C15:K15)</f>
        <v>410</v>
      </c>
    </row>
    <row r="16" spans="1:16" x14ac:dyDescent="0.25">
      <c r="A16" s="2">
        <v>11</v>
      </c>
      <c r="B16" s="3" t="s">
        <v>13</v>
      </c>
      <c r="C16" s="2">
        <v>80</v>
      </c>
      <c r="D16" s="5" t="str">
        <f>VLOOKUP(C16,MARKAH,2,TRUE)</f>
        <v>A</v>
      </c>
      <c r="E16" s="2">
        <v>81</v>
      </c>
      <c r="F16" s="5" t="str">
        <f>VLOOKUP(E16,MARKS,2,TRUE)</f>
        <v>A</v>
      </c>
      <c r="G16" s="2">
        <v>82</v>
      </c>
      <c r="H16" s="5" t="str">
        <f>VLOOKUP(G16,MARKA,2,TRUE)</f>
        <v>A</v>
      </c>
      <c r="I16" s="2">
        <v>83</v>
      </c>
      <c r="J16" s="5" t="str">
        <f>VLOOKUP(I16,AA,2,TRUE)</f>
        <v>A</v>
      </c>
      <c r="K16" s="2">
        <v>84</v>
      </c>
      <c r="L16" s="5" t="str">
        <f>VLOOKUP(K16,BB,2,TRUE)</f>
        <v>A</v>
      </c>
      <c r="M16" s="2">
        <f>SUM(C16:K16)</f>
        <v>410</v>
      </c>
    </row>
    <row r="17" spans="1:13" x14ac:dyDescent="0.25">
      <c r="A17" s="2">
        <v>12</v>
      </c>
      <c r="B17" s="3" t="s">
        <v>8</v>
      </c>
      <c r="C17" s="2">
        <v>80</v>
      </c>
      <c r="D17" s="5" t="str">
        <f>VLOOKUP(C17,MARKAH,2,TRUE)</f>
        <v>A</v>
      </c>
      <c r="E17" s="2">
        <v>81</v>
      </c>
      <c r="F17" s="5" t="str">
        <f>VLOOKUP(E17,MARKS,2,TRUE)</f>
        <v>A</v>
      </c>
      <c r="G17" s="2">
        <v>82</v>
      </c>
      <c r="H17" s="5" t="str">
        <f>VLOOKUP(G17,MARKA,2,TRUE)</f>
        <v>A</v>
      </c>
      <c r="I17" s="2">
        <v>83</v>
      </c>
      <c r="J17" s="5" t="str">
        <f>VLOOKUP(I17,AA,2,TRUE)</f>
        <v>A</v>
      </c>
      <c r="K17" s="2">
        <v>84</v>
      </c>
      <c r="L17" s="5" t="str">
        <f>VLOOKUP(K17,BB,2,TRUE)</f>
        <v>A</v>
      </c>
      <c r="M17" s="2">
        <f>SUM(C17:K17)</f>
        <v>410</v>
      </c>
    </row>
    <row r="18" spans="1:13" x14ac:dyDescent="0.25">
      <c r="A18" s="2">
        <v>13</v>
      </c>
      <c r="B18" s="3" t="s">
        <v>15</v>
      </c>
      <c r="C18" s="2">
        <v>85</v>
      </c>
      <c r="D18" s="5" t="str">
        <f>VLOOKUP(C18,MARKAH,2,TRUE)</f>
        <v>A</v>
      </c>
      <c r="E18" s="2">
        <v>86</v>
      </c>
      <c r="F18" s="5" t="str">
        <f>VLOOKUP(E18,MARKS,2,TRUE)</f>
        <v>A</v>
      </c>
      <c r="G18" s="2">
        <v>87</v>
      </c>
      <c r="H18" s="5" t="str">
        <f>VLOOKUP(G18,MARKA,2,TRUE)</f>
        <v>A</v>
      </c>
      <c r="I18" s="2">
        <v>88</v>
      </c>
      <c r="J18" s="5" t="str">
        <f>VLOOKUP(I18,AA,2,TRUE)</f>
        <v>A</v>
      </c>
      <c r="K18" s="2">
        <v>89</v>
      </c>
      <c r="L18" s="5" t="str">
        <f>VLOOKUP(K18,BB,2,TRUE)</f>
        <v>A</v>
      </c>
      <c r="M18" s="2">
        <f>SUM(C18:K18)</f>
        <v>435</v>
      </c>
    </row>
    <row r="19" spans="1:13" x14ac:dyDescent="0.25">
      <c r="A19" s="2">
        <v>14</v>
      </c>
      <c r="B19" s="3" t="s">
        <v>11</v>
      </c>
      <c r="C19" s="2">
        <v>89</v>
      </c>
      <c r="D19" s="5" t="str">
        <f>VLOOKUP(C19,MARKAH,2,TRUE)</f>
        <v>A</v>
      </c>
      <c r="E19" s="2">
        <v>90</v>
      </c>
      <c r="F19" s="5" t="str">
        <f>VLOOKUP(E19,MARKS,2,TRUE)</f>
        <v>A</v>
      </c>
      <c r="G19" s="2">
        <v>91</v>
      </c>
      <c r="H19" s="5" t="str">
        <f>VLOOKUP(G19,MARKA,2,TRUE)</f>
        <v>A</v>
      </c>
      <c r="I19" s="2">
        <v>92</v>
      </c>
      <c r="J19" s="5" t="str">
        <f>VLOOKUP(I19,AA,2,TRUE)</f>
        <v>A</v>
      </c>
      <c r="K19" s="2">
        <v>93</v>
      </c>
      <c r="L19" s="5" t="str">
        <f>VLOOKUP(K19,BB,2,TRUE)</f>
        <v>A</v>
      </c>
      <c r="M19" s="2">
        <f>SUM(C19:K19)</f>
        <v>455</v>
      </c>
    </row>
    <row r="20" spans="1:13" x14ac:dyDescent="0.25">
      <c r="A20" s="2">
        <v>15</v>
      </c>
      <c r="B20" s="3" t="s">
        <v>18</v>
      </c>
      <c r="C20" s="2">
        <v>95</v>
      </c>
      <c r="D20" s="5" t="str">
        <f>VLOOKUP(C20,MARKAH,2,TRUE)</f>
        <v>A</v>
      </c>
      <c r="E20" s="2">
        <v>93</v>
      </c>
      <c r="F20" s="5" t="str">
        <f>VLOOKUP(E20,MARKS,2,TRUE)</f>
        <v>A</v>
      </c>
      <c r="G20" s="2">
        <v>94</v>
      </c>
      <c r="H20" s="5" t="str">
        <f>VLOOKUP(G20,MARKA,2,TRUE)</f>
        <v>A</v>
      </c>
      <c r="I20" s="2">
        <v>95</v>
      </c>
      <c r="J20" s="5" t="str">
        <f>VLOOKUP(I20,AA,2,TRUE)</f>
        <v>A</v>
      </c>
      <c r="K20" s="2">
        <v>96</v>
      </c>
      <c r="L20" s="5" t="str">
        <f>VLOOKUP(K20,BB,2,TRUE)</f>
        <v>A</v>
      </c>
      <c r="M20" s="2">
        <f>SUM(C20:K20)</f>
        <v>473</v>
      </c>
    </row>
    <row r="21" spans="1:13" x14ac:dyDescent="0.25">
      <c r="A21" s="2">
        <v>16</v>
      </c>
      <c r="B21" s="4" t="s">
        <v>23</v>
      </c>
      <c r="C21" s="2">
        <v>34</v>
      </c>
      <c r="D21" s="5" t="str">
        <f>VLOOKUP(C21,MARKAH,2,TRUE)</f>
        <v>E</v>
      </c>
      <c r="E21" s="2">
        <v>88</v>
      </c>
      <c r="F21" s="5" t="str">
        <f>VLOOKUP(E21,MARKS,2,TRUE)</f>
        <v>A</v>
      </c>
      <c r="G21" s="2">
        <v>99</v>
      </c>
      <c r="H21" s="5" t="str">
        <f>VLOOKUP(G21,MARKA,2,TRUE)</f>
        <v>A</v>
      </c>
      <c r="I21" s="2">
        <v>70</v>
      </c>
      <c r="J21" s="5" t="str">
        <f>VLOOKUP(I21,AA,2,TRUE)</f>
        <v>B</v>
      </c>
      <c r="K21" s="2">
        <v>88</v>
      </c>
      <c r="L21" s="5" t="str">
        <f>VLOOKUP(K21,BB,2,TRUE)</f>
        <v>A</v>
      </c>
      <c r="M21" s="2">
        <f>SUM(C21:K21)</f>
        <v>379</v>
      </c>
    </row>
    <row r="22" spans="1:13" x14ac:dyDescent="0.25">
      <c r="A22" s="2">
        <v>17</v>
      </c>
      <c r="B22" s="4" t="s">
        <v>24</v>
      </c>
      <c r="C22" s="2">
        <v>57</v>
      </c>
      <c r="D22" s="5" t="str">
        <f>VLOOKUP(C22,MARKAH,2,TRUE)</f>
        <v>C</v>
      </c>
      <c r="E22" s="2">
        <v>52</v>
      </c>
      <c r="F22" s="5" t="str">
        <f>VLOOKUP(E22,MARKS,2,TRUE)</f>
        <v>C</v>
      </c>
      <c r="G22" s="2">
        <v>57</v>
      </c>
      <c r="H22" s="5" t="str">
        <f>VLOOKUP(G22,MARKA,2,TRUE)</f>
        <v>C</v>
      </c>
      <c r="I22" s="2">
        <v>70</v>
      </c>
      <c r="J22" s="5" t="str">
        <f>VLOOKUP(I22,AA,2,TRUE)</f>
        <v>B</v>
      </c>
      <c r="K22" s="2">
        <v>70</v>
      </c>
      <c r="L22" s="5" t="str">
        <f>VLOOKUP(K22,BB,2,TRUE)</f>
        <v>B</v>
      </c>
      <c r="M22" s="2">
        <f>SUM(C22:K22)</f>
        <v>306</v>
      </c>
    </row>
    <row r="23" spans="1:13" x14ac:dyDescent="0.25">
      <c r="A23" s="2">
        <v>18</v>
      </c>
      <c r="B23" s="4" t="s">
        <v>25</v>
      </c>
      <c r="C23" s="2">
        <v>80</v>
      </c>
      <c r="D23" s="5" t="str">
        <f>VLOOKUP(C23,MARKAH,2,TRUE)</f>
        <v>A</v>
      </c>
      <c r="E23" s="2">
        <v>57</v>
      </c>
      <c r="F23" s="5" t="str">
        <f>VLOOKUP(E23,MARKS,2,TRUE)</f>
        <v>C</v>
      </c>
      <c r="G23" s="2">
        <v>88</v>
      </c>
      <c r="H23" s="5" t="str">
        <f>VLOOKUP(G23,MARKA,2,TRUE)</f>
        <v>A</v>
      </c>
      <c r="I23" s="2">
        <v>87</v>
      </c>
      <c r="J23" s="5" t="str">
        <f>VLOOKUP(I23,AA,2,TRUE)</f>
        <v>A</v>
      </c>
      <c r="K23" s="2">
        <v>65</v>
      </c>
      <c r="L23" s="5" t="str">
        <f>VLOOKUP(K23,BB,2,TRUE)</f>
        <v>C</v>
      </c>
      <c r="M23" s="2">
        <f>SUM(C23:K23)</f>
        <v>377</v>
      </c>
    </row>
    <row r="24" spans="1:13" x14ac:dyDescent="0.25">
      <c r="A24" s="2">
        <v>19</v>
      </c>
      <c r="B24" s="4" t="s">
        <v>26</v>
      </c>
      <c r="C24" s="2">
        <v>90</v>
      </c>
      <c r="D24" s="5" t="str">
        <f>VLOOKUP(C24,MARKAH,2,TRUE)</f>
        <v>A</v>
      </c>
      <c r="E24" s="2">
        <v>68</v>
      </c>
      <c r="F24" s="5" t="str">
        <f>VLOOKUP(E24,MARKS,2,TRUE)</f>
        <v>C</v>
      </c>
      <c r="G24" s="2">
        <v>75</v>
      </c>
      <c r="H24" s="5" t="str">
        <f>VLOOKUP(G24,MARKA,2,TRUE)</f>
        <v>B</v>
      </c>
      <c r="I24" s="2">
        <v>77</v>
      </c>
      <c r="J24" s="5" t="str">
        <f>VLOOKUP(I24,AA,2,TRUE)</f>
        <v>B</v>
      </c>
      <c r="K24" s="2">
        <v>44</v>
      </c>
      <c r="L24" s="5" t="str">
        <f>VLOOKUP(K24,BB,2,TRUE)</f>
        <v>D</v>
      </c>
      <c r="M24" s="2">
        <f>SUM(C24:K24)</f>
        <v>354</v>
      </c>
    </row>
    <row r="25" spans="1:13" x14ac:dyDescent="0.25">
      <c r="A25" s="2">
        <v>20</v>
      </c>
      <c r="B25" s="4" t="s">
        <v>27</v>
      </c>
      <c r="C25" s="2">
        <v>100</v>
      </c>
      <c r="D25" s="5" t="str">
        <f>VLOOKUP(C25,MARKAH,2,TRUE)</f>
        <v>A</v>
      </c>
      <c r="E25" s="2">
        <v>88</v>
      </c>
      <c r="F25" s="5" t="str">
        <f>VLOOKUP(E25,MARKS,2,TRUE)</f>
        <v>A</v>
      </c>
      <c r="G25" s="2">
        <v>68</v>
      </c>
      <c r="H25" s="5" t="str">
        <f>VLOOKUP(G25,MARKA,2,TRUE)</f>
        <v>C</v>
      </c>
      <c r="I25" s="2">
        <v>78</v>
      </c>
      <c r="J25" s="5" t="str">
        <f>VLOOKUP(I25,AA,2,TRUE)</f>
        <v>B</v>
      </c>
      <c r="K25" s="2">
        <v>86</v>
      </c>
      <c r="L25" s="5" t="str">
        <f>VLOOKUP(K25,BB,2,TRUE)</f>
        <v>A</v>
      </c>
      <c r="M25" s="2">
        <f>SUM(C25:K25)</f>
        <v>420</v>
      </c>
    </row>
    <row r="26" spans="1:13" x14ac:dyDescent="0.25">
      <c r="A26" s="3"/>
      <c r="B26" s="2"/>
      <c r="C26" s="2"/>
      <c r="D26" s="2"/>
      <c r="E26" s="2"/>
      <c r="F26" s="2"/>
      <c r="G26" s="2"/>
      <c r="H26" s="2"/>
      <c r="I26" s="3"/>
      <c r="J26" s="3"/>
      <c r="K26" s="3"/>
      <c r="L26" s="3"/>
      <c r="M26" s="3"/>
    </row>
    <row r="27" spans="1:13" x14ac:dyDescent="0.25">
      <c r="A27" s="6"/>
      <c r="B27" s="7" t="s">
        <v>29</v>
      </c>
      <c r="C27" s="5">
        <f>MAX(C6:C25)</f>
        <v>100</v>
      </c>
      <c r="D27" s="5"/>
      <c r="E27" s="5">
        <f t="shared" ref="E27:M27" si="0">MAX(E6:E25)</f>
        <v>93</v>
      </c>
      <c r="F27" s="5"/>
      <c r="G27" s="5">
        <f t="shared" si="0"/>
        <v>99</v>
      </c>
      <c r="H27" s="5"/>
      <c r="I27" s="5">
        <f t="shared" si="0"/>
        <v>95</v>
      </c>
      <c r="J27" s="5"/>
      <c r="K27" s="5">
        <f t="shared" si="0"/>
        <v>96</v>
      </c>
      <c r="L27" s="5"/>
      <c r="M27" s="5">
        <f t="shared" si="0"/>
        <v>473</v>
      </c>
    </row>
    <row r="28" spans="1:13" x14ac:dyDescent="0.25">
      <c r="A28" s="6"/>
      <c r="B28" s="7" t="s">
        <v>30</v>
      </c>
      <c r="C28" s="5">
        <f>MIN(C6:C25)</f>
        <v>23</v>
      </c>
      <c r="D28" s="5"/>
      <c r="E28" s="5">
        <f t="shared" ref="E28:M28" si="1">MIN(E6:E25)</f>
        <v>24</v>
      </c>
      <c r="F28" s="5"/>
      <c r="G28" s="5">
        <f t="shared" si="1"/>
        <v>25</v>
      </c>
      <c r="H28" s="5"/>
      <c r="I28" s="5">
        <f t="shared" si="1"/>
        <v>26</v>
      </c>
      <c r="J28" s="5"/>
      <c r="K28" s="5">
        <f t="shared" si="1"/>
        <v>27</v>
      </c>
      <c r="L28" s="5"/>
      <c r="M28" s="5">
        <f t="shared" si="1"/>
        <v>125</v>
      </c>
    </row>
    <row r="29" spans="1:13" x14ac:dyDescent="0.25">
      <c r="A29" s="6"/>
      <c r="B29" s="7" t="s">
        <v>31</v>
      </c>
      <c r="C29" s="8">
        <f>AVERAGE(C6:C25)</f>
        <v>68.650000000000006</v>
      </c>
      <c r="D29" s="8"/>
      <c r="E29" s="8">
        <f t="shared" ref="E29:M29" si="2">AVERAGE(E6:E25)</f>
        <v>68.849999999999994</v>
      </c>
      <c r="F29" s="8"/>
      <c r="G29" s="8">
        <f t="shared" si="2"/>
        <v>71.3</v>
      </c>
      <c r="H29" s="8"/>
      <c r="I29" s="8">
        <f t="shared" si="2"/>
        <v>71.8</v>
      </c>
      <c r="J29" s="8"/>
      <c r="K29" s="8">
        <f t="shared" si="2"/>
        <v>71.099999999999994</v>
      </c>
      <c r="L29" s="8"/>
      <c r="M29" s="8">
        <f t="shared" si="2"/>
        <v>351.7</v>
      </c>
    </row>
    <row r="30" spans="1:13" x14ac:dyDescent="0.25">
      <c r="A30" s="6"/>
      <c r="B30" s="7" t="s">
        <v>32</v>
      </c>
      <c r="C30" s="9">
        <f>STDEV(C6:C25)</f>
        <v>21.248591284575728</v>
      </c>
      <c r="D30" s="9"/>
      <c r="E30" s="9">
        <f t="shared" ref="E30:M30" si="3">STDEV(E6:E25)</f>
        <v>18.723121084848405</v>
      </c>
      <c r="F30" s="9"/>
      <c r="G30" s="9">
        <f t="shared" si="3"/>
        <v>18.96561986443114</v>
      </c>
      <c r="H30" s="9"/>
      <c r="I30" s="9">
        <f t="shared" si="3"/>
        <v>17.524719383593109</v>
      </c>
      <c r="J30" s="9"/>
      <c r="K30" s="9">
        <f t="shared" si="3"/>
        <v>18.887199786878782</v>
      </c>
      <c r="L30" s="9"/>
      <c r="M30" s="9">
        <f t="shared" si="3"/>
        <v>87.874970988989801</v>
      </c>
    </row>
    <row r="31" spans="1:13" x14ac:dyDescent="0.25">
      <c r="A31" s="6"/>
      <c r="B31" s="7" t="s">
        <v>33</v>
      </c>
      <c r="C31" s="5">
        <f>MEDIAN(C6:C25)</f>
        <v>72.5</v>
      </c>
      <c r="D31" s="5"/>
      <c r="E31" s="5">
        <f t="shared" ref="E31:M31" si="4">MEDIAN(E6:E25)</f>
        <v>70</v>
      </c>
      <c r="F31" s="5"/>
      <c r="G31" s="5">
        <f t="shared" si="4"/>
        <v>73.5</v>
      </c>
      <c r="H31" s="5"/>
      <c r="I31" s="5">
        <f t="shared" si="4"/>
        <v>75</v>
      </c>
      <c r="J31" s="5"/>
      <c r="K31" s="5">
        <f t="shared" si="4"/>
        <v>73</v>
      </c>
      <c r="L31" s="5"/>
      <c r="M31" s="5">
        <f t="shared" si="4"/>
        <v>368.5</v>
      </c>
    </row>
    <row r="32" spans="1:13" x14ac:dyDescent="0.25">
      <c r="A32" s="6"/>
      <c r="B32" s="7" t="s">
        <v>34</v>
      </c>
      <c r="C32" s="5">
        <f>MODE(C6:C25)</f>
        <v>80</v>
      </c>
      <c r="D32" s="5"/>
      <c r="E32" s="5">
        <f t="shared" ref="E32:M32" si="5">MODE(E6:E25)</f>
        <v>81</v>
      </c>
      <c r="F32" s="5"/>
      <c r="G32" s="5">
        <f t="shared" si="5"/>
        <v>82</v>
      </c>
      <c r="H32" s="5"/>
      <c r="I32" s="5">
        <f t="shared" si="5"/>
        <v>83</v>
      </c>
      <c r="J32" s="5"/>
      <c r="K32" s="5">
        <f t="shared" si="5"/>
        <v>84</v>
      </c>
      <c r="L32" s="5"/>
      <c r="M32" s="5">
        <f t="shared" si="5"/>
        <v>410</v>
      </c>
    </row>
    <row r="33" spans="1:1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x14ac:dyDescent="0.25">
      <c r="A36" s="11"/>
      <c r="B36" s="11" t="s">
        <v>35</v>
      </c>
      <c r="C36" s="11" t="s">
        <v>1</v>
      </c>
      <c r="D36" s="11" t="s">
        <v>28</v>
      </c>
      <c r="E36" s="11" t="s">
        <v>2</v>
      </c>
      <c r="F36" s="11" t="s">
        <v>3</v>
      </c>
      <c r="G36" s="11" t="s">
        <v>19</v>
      </c>
      <c r="H36" s="11"/>
      <c r="I36" s="11"/>
      <c r="J36" s="11"/>
      <c r="K36" s="11"/>
      <c r="L36" s="11"/>
      <c r="M36" s="11"/>
    </row>
    <row r="37" spans="1:13" x14ac:dyDescent="0.25">
      <c r="A37" s="11"/>
      <c r="B37" s="11" t="s">
        <v>42</v>
      </c>
      <c r="C37" s="11">
        <v>10</v>
      </c>
      <c r="D37" s="11">
        <v>8</v>
      </c>
      <c r="E37" s="11">
        <v>8</v>
      </c>
      <c r="F37" s="11">
        <v>7</v>
      </c>
      <c r="G37" s="11">
        <v>8</v>
      </c>
      <c r="H37" s="11"/>
      <c r="I37" s="11"/>
      <c r="J37" s="11"/>
      <c r="K37" s="11"/>
      <c r="L37" s="11"/>
      <c r="M37" s="11"/>
    </row>
    <row r="38" spans="1:13" x14ac:dyDescent="0.25">
      <c r="A38" s="11"/>
      <c r="B38" s="11" t="s">
        <v>41</v>
      </c>
      <c r="C38" s="11">
        <f t="shared" ref="C38:C41" si="6">COUNTIF(D7:D26,B38)</f>
        <v>2</v>
      </c>
      <c r="D38" s="11">
        <v>2</v>
      </c>
      <c r="E38" s="11">
        <v>4</v>
      </c>
      <c r="F38" s="11">
        <v>7</v>
      </c>
      <c r="G38" s="11">
        <v>5</v>
      </c>
      <c r="H38" s="11"/>
      <c r="I38" s="11"/>
      <c r="J38" s="11"/>
      <c r="K38" s="11"/>
      <c r="L38" s="11"/>
      <c r="M38" s="11"/>
    </row>
    <row r="39" spans="1:13" x14ac:dyDescent="0.25">
      <c r="A39" s="11"/>
      <c r="B39" s="11" t="s">
        <v>40</v>
      </c>
      <c r="C39" s="11">
        <f t="shared" si="6"/>
        <v>6</v>
      </c>
      <c r="D39" s="11">
        <v>8</v>
      </c>
      <c r="E39" s="11">
        <v>6</v>
      </c>
      <c r="F39" s="11">
        <v>4</v>
      </c>
      <c r="G39" s="11">
        <v>4</v>
      </c>
      <c r="H39" s="11"/>
      <c r="I39" s="11"/>
      <c r="J39" s="11"/>
      <c r="K39" s="11"/>
      <c r="L39" s="11"/>
      <c r="M39" s="11"/>
    </row>
    <row r="40" spans="1:13" x14ac:dyDescent="0.25">
      <c r="A40" s="11"/>
      <c r="B40" s="11" t="s">
        <v>39</v>
      </c>
      <c r="C40" s="11">
        <f t="shared" si="6"/>
        <v>0</v>
      </c>
      <c r="D40" s="11">
        <v>0</v>
      </c>
      <c r="E40" s="11">
        <v>0</v>
      </c>
      <c r="F40" s="11">
        <v>0</v>
      </c>
      <c r="G40" s="11">
        <v>1</v>
      </c>
      <c r="H40" s="11"/>
      <c r="I40" s="11"/>
      <c r="J40" s="11"/>
      <c r="K40" s="11"/>
      <c r="L40" s="11"/>
      <c r="M40" s="11"/>
    </row>
    <row r="41" spans="1:13" x14ac:dyDescent="0.25">
      <c r="A41" s="11"/>
      <c r="B41" s="11" t="s">
        <v>38</v>
      </c>
      <c r="C41" s="11">
        <v>2</v>
      </c>
      <c r="D41" s="11">
        <v>2</v>
      </c>
      <c r="E41" s="11">
        <v>2</v>
      </c>
      <c r="F41" s="11">
        <v>2</v>
      </c>
      <c r="G41" s="11">
        <v>2</v>
      </c>
      <c r="H41" s="11"/>
      <c r="I41" s="11"/>
      <c r="J41" s="11"/>
      <c r="K41" s="11"/>
      <c r="L41" s="11"/>
      <c r="M41" s="11"/>
    </row>
    <row r="42" spans="1:13" x14ac:dyDescent="0.25">
      <c r="A42" s="11"/>
      <c r="B42" s="11" t="s">
        <v>21</v>
      </c>
      <c r="C42" s="11">
        <f>SUM(C37:C41)</f>
        <v>20</v>
      </c>
      <c r="D42" s="11">
        <f>SUM(D37:D41)</f>
        <v>20</v>
      </c>
      <c r="E42" s="11">
        <f>SUM(E37:E41)</f>
        <v>20</v>
      </c>
      <c r="F42" s="11">
        <f>SUM(F37:F41)</f>
        <v>20</v>
      </c>
      <c r="G42" s="11">
        <f>SUM(G37:G41)</f>
        <v>20</v>
      </c>
      <c r="H42" s="11"/>
      <c r="I42" s="11"/>
      <c r="J42" s="11"/>
      <c r="K42" s="11"/>
      <c r="L42" s="11"/>
      <c r="M42" s="11"/>
    </row>
    <row r="43" spans="1:1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5">
      <c r="B44"/>
      <c r="C44"/>
      <c r="D44"/>
      <c r="E44"/>
      <c r="F44"/>
    </row>
    <row r="45" spans="1:13" x14ac:dyDescent="0.25">
      <c r="B45"/>
      <c r="C45"/>
      <c r="D45"/>
      <c r="E45"/>
      <c r="F45"/>
    </row>
  </sheetData>
  <sortState ref="B6:M20">
    <sortCondition ref="M6:M20"/>
    <sortCondition ref="B6:B20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Chart1</vt:lpstr>
      <vt:lpstr>AA</vt:lpstr>
      <vt:lpstr>BB</vt:lpstr>
      <vt:lpstr>MARKA</vt:lpstr>
      <vt:lpstr>MARKAH</vt:lpstr>
      <vt:lpstr>MARKAH2</vt:lpstr>
      <vt:lpstr>MARKS</vt:lpstr>
    </vt:vector>
  </TitlesOfParts>
  <Company>ukm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Pelajar FPEND</cp:lastModifiedBy>
  <dcterms:created xsi:type="dcterms:W3CDTF">2015-11-03T07:09:13Z</dcterms:created>
  <dcterms:modified xsi:type="dcterms:W3CDTF">2015-11-03T08:49:12Z</dcterms:modified>
</cp:coreProperties>
</file>